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3 СКС\СКС-2684 Дератизация, дезинфекция и дезинсекция\ЗК МСП СКС-2684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Обоснование!$A$1:$AD$43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23" i="1" l="1"/>
  <c r="AC23" i="1" s="1"/>
  <c r="AA23" i="1"/>
  <c r="AB22" i="1"/>
  <c r="AC22" i="1" s="1"/>
  <c r="AA22" i="1"/>
  <c r="AB21" i="1"/>
  <c r="AC21" i="1" s="1"/>
  <c r="AA21" i="1"/>
  <c r="AB20" i="1"/>
  <c r="AC20" i="1" s="1"/>
  <c r="AA20" i="1"/>
  <c r="AB19" i="1"/>
  <c r="AC19" i="1" s="1"/>
  <c r="AA19" i="1"/>
  <c r="AB18" i="1"/>
  <c r="AC18" i="1" s="1"/>
  <c r="AC24" i="1" s="1"/>
  <c r="AA18" i="1"/>
  <c r="AD18" i="1" l="1"/>
  <c r="AD19" i="1"/>
  <c r="AD20" i="1"/>
  <c r="AD21" i="1"/>
  <c r="AD22" i="1"/>
  <c r="AD23" i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Q1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9" authorId="0" shapeId="0">
      <text>
        <r>
          <rPr>
            <sz val="10"/>
            <rFont val="Arial"/>
            <charset val="1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<sst xmlns="http://schemas.openxmlformats.org/spreadsheetml/2006/main" count="92" uniqueCount="85">
  <si>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</si>
  <si>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</si>
  <si>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</si>
  <si>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</si>
  <si>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</si>
  <si>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</si>
  <si>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</si>
  <si>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</si>
  <si>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</si>
  <si>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</si>
  <si>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 xml:space="preserve">Услуги по проведению дератизационных, дезинсекционных и дезинфекционных мероприятий на объектах  </t>
  </si>
  <si>
    <t>Место поставки, выполнения работ или оказания услуг</t>
  </si>
  <si>
    <t xml:space="preserve">г. Самара 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</si>
  <si>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</si>
  <si>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</si>
  <si>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</si>
  <si>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</si>
  <si>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</si>
  <si>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</si>
  <si>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</si>
  <si>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</si>
  <si>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_____г. к уровню цен _____г.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</si>
  <si>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</si>
  <si>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</si>
  <si>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</si>
  <si>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</si>
  <si>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</si>
  <si>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</si>
  <si>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</si>
  <si>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</si>
  <si>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</si>
  <si>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</si>
  <si>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</si>
  <si>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</si>
  <si>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</si>
  <si>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</si>
  <si>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</si>
  <si>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</si>
  <si>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</si>
  <si>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</si>
  <si>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</si>
  <si>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</si>
  <si>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</si>
  <si>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</si>
  <si>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</si>
  <si>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</si>
  <si>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</si>
  <si>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</si>
  <si>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</si>
  <si>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</si>
  <si>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</si>
  <si>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</si>
  <si>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</si>
  <si>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</si>
  <si>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</si>
  <si>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</si>
  <si>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</si>
  <si>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</si>
  <si>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</si>
  <si>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</si>
  <si>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</si>
  <si>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</si>
  <si>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</si>
  <si>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</si>
  <si>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</si>
  <si>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Дератизация закрытых помещений</t>
  </si>
  <si>
    <t>кв.м.</t>
  </si>
  <si>
    <t>Дезинсекция закрытых помещений</t>
  </si>
  <si>
    <t>Дезинсекция открытых территорий</t>
  </si>
  <si>
    <t>Дератизация контейнерных площадок</t>
  </si>
  <si>
    <t>ед.</t>
  </si>
  <si>
    <t>Дезинсекция контейнерных площадок</t>
  </si>
  <si>
    <t>Дезинфекция контейнерных площадок</t>
  </si>
  <si>
    <t>Общая НМЦ договора установлена Заказчиком</t>
  </si>
  <si>
    <t>Приложения:</t>
  </si>
  <si>
    <t>Исполнитель:</t>
  </si>
  <si>
    <t>ведущий специалист по охране труда</t>
  </si>
  <si>
    <t>Кукина Н.Е.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</si>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</sst>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dd/mm/yy;@"/>
    <numFmt numFmtId="166" formatCode="_-* #,##0.00_р_._-;\-* #,##0.00_р_._-;_-* \-??_р_._-;_-@_-"/>
    <numFmt numFmtId="167" formatCode="#,##0.00\ ;\-#,##0.00\ "/>
    <numFmt numFmtId="168" formatCode="#,##0.00_ ;\-#,##0.00\ "/>
    <numFmt numFmtId="169" formatCode="[$-419]dd/mm/yyyy"/>
  </numFmts>
  <fonts count="15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4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3" fillId="0" borderId="7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9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6" fillId="0" borderId="2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2" fillId="4" borderId="1" xfId="1" applyNumberFormat="1" applyFont="1" applyFill="1" applyBorder="1" applyAlignment="1" applyProtection="1">
      <alignment horizontal="center" vertical="center" wrapText="1"/>
    </xf>
    <xf numFmtId="168" fontId="12" fillId="4" borderId="1" xfId="1" applyNumberFormat="1" applyFont="1" applyFill="1" applyBorder="1" applyAlignment="1" applyProtection="1">
      <alignment horizontal="center" vertical="center" wrapText="1"/>
    </xf>
    <xf numFmtId="168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6" fillId="0" borderId="5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9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70200</xdr:colOff>
      <xdr:row>17</xdr:row>
      <xdr:rowOff>435240</xdr:rowOff>
    </xdr:from>
    <xdr:to>
      <xdr:col>29</xdr:col>
      <xdr:colOff>2520</xdr:colOff>
      <xdr:row>17</xdr:row>
      <xdr:rowOff>435600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701200" y="5369040"/>
          <a:ext cx="83988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18</xdr:row>
      <xdr:rowOff>435600</xdr:rowOff>
    </xdr:from>
    <xdr:to>
      <xdr:col>29</xdr:col>
      <xdr:colOff>2520</xdr:colOff>
      <xdr:row>18</xdr:row>
      <xdr:rowOff>435960</xdr:rowOff>
    </xdr:to>
    <xdr:pic>
      <xdr:nvPicPr>
        <xdr:cNvPr id="3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701200" y="5807520"/>
          <a:ext cx="83988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28</xdr:col>
      <xdr:colOff>70200</xdr:colOff>
      <xdr:row>18</xdr:row>
      <xdr:rowOff>435600</xdr:rowOff>
    </xdr:from>
    <xdr:to>
      <xdr:col>29</xdr:col>
      <xdr:colOff>2520</xdr:colOff>
      <xdr:row>18</xdr:row>
      <xdr:rowOff>435960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701200" y="5807520"/>
          <a:ext cx="839880" cy="36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J41"/>
  <sheetViews>
    <sheetView tabSelected="1" view="pageBreakPreview" zoomScale="85" zoomScaleNormal="70" zoomScaleSheetLayoutView="85" workbookViewId="0">
      <pane xSplit="3" ySplit="17" topLeftCell="D18" activePane="bottomRight" state="frozen"/>
      <selection pane="topRight" activeCell="S1" sqref="S1"/>
      <selection pane="bottomLeft" activeCell="A18" sqref="A18"/>
      <selection pane="bottomRight" activeCell="I5" sqref="I5"/>
    </sheetView>
  </sheetViews>
  <sheetFormatPr defaultColWidth="8.85546875" defaultRowHeight="12.75" x14ac:dyDescent="0.2"/>
  <cols>
    <col min="1" max="1" width="4.42578125" style="15" customWidth="1"/>
    <col min="2" max="2" width="10" style="15" customWidth="1"/>
    <col min="3" max="3" width="38.5703125" style="15" customWidth="1"/>
    <col min="4" max="4" width="8.28515625" style="15" customWidth="1"/>
    <col min="5" max="5" width="12.140625" style="15" customWidth="1"/>
    <col min="6" max="8" width="10.85546875" style="15" customWidth="1"/>
    <col min="9" max="9" width="14.7109375" style="15" customWidth="1"/>
    <col min="10" max="10" width="14.42578125" style="15" customWidth="1"/>
    <col min="11" max="11" width="27.5703125" style="15" customWidth="1"/>
    <col min="12" max="16" width="12.7109375" style="15" customWidth="1"/>
    <col min="17" max="26" width="12.7109375" style="15" hidden="1" customWidth="1"/>
    <col min="27" max="27" width="14.7109375" style="15" customWidth="1"/>
    <col min="28" max="28" width="12" style="15" customWidth="1"/>
    <col min="29" max="29" width="12.85546875" style="15" customWidth="1"/>
    <col min="30" max="30" width="14.28515625" style="15" customWidth="1"/>
    <col min="31" max="1024" width="8.85546875" style="15"/>
  </cols>
  <sheetData>
    <row r="1" spans="1:30" ht="15.75" hidden="1" x14ac:dyDescent="0.2">
      <c r="V1" s="16"/>
      <c r="AA1" s="15" t="s">
        <v>0</v>
      </c>
    </row>
    <row r="2" spans="1:30" ht="15.75" hidden="1" x14ac:dyDescent="0.2">
      <c r="V2" s="16"/>
      <c r="AA2" s="15" t="s">
        <v>1</v>
      </c>
    </row>
    <row r="3" spans="1:30" ht="15.75" hidden="1" x14ac:dyDescent="0.2">
      <c r="V3" s="16"/>
      <c r="AA3" s="15" t="s">
        <v>2</v>
      </c>
    </row>
    <row r="4" spans="1:30" ht="16.5" customHeight="1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</row>
    <row r="5" spans="1:30" ht="15.75" customHeight="1" x14ac:dyDescent="0.2">
      <c r="C5" s="17" t="s">
        <v>3</v>
      </c>
      <c r="D5" s="17"/>
      <c r="E5" s="17"/>
      <c r="F5" s="17"/>
      <c r="G5" s="17"/>
      <c r="H5" s="17"/>
      <c r="I5" s="17"/>
      <c r="J5" s="17"/>
      <c r="K5" s="17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30" s="19" customFormat="1" ht="19.5" customHeight="1" x14ac:dyDescent="0.2">
      <c r="C6" s="20" t="s">
        <v>4</v>
      </c>
      <c r="D6" s="13" t="s">
        <v>5</v>
      </c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30" s="19" customFormat="1" ht="19.5" customHeight="1" x14ac:dyDescent="0.2">
      <c r="C7" s="20" t="s">
        <v>6</v>
      </c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s="19" customFormat="1" ht="19.5" customHeight="1" x14ac:dyDescent="0.2">
      <c r="C8" s="20" t="s">
        <v>7</v>
      </c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s="19" customFormat="1" ht="19.5" customHeight="1" x14ac:dyDescent="0.2">
      <c r="C9" s="20" t="s">
        <v>8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s="19" customFormat="1" ht="19.5" customHeight="1" x14ac:dyDescent="0.2">
      <c r="C10" s="20" t="s">
        <v>9</v>
      </c>
      <c r="D10" s="13" t="s">
        <v>10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s="19" customFormat="1" ht="27" customHeight="1" x14ac:dyDescent="0.2">
      <c r="C11" s="20" t="s">
        <v>11</v>
      </c>
      <c r="D11" s="13" t="s">
        <v>12</v>
      </c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s="19" customFormat="1" ht="45.75" customHeight="1" x14ac:dyDescent="0.2">
      <c r="C12" s="20" t="s">
        <v>13</v>
      </c>
      <c r="D12" s="13" t="s">
        <v>14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ht="16.5" customHeight="1" x14ac:dyDescent="0.2"/>
    <row r="14" spans="1:30" ht="25.5" customHeight="1" x14ac:dyDescent="0.2">
      <c r="A14" s="12" t="s">
        <v>15</v>
      </c>
      <c r="B14" s="12" t="s">
        <v>16</v>
      </c>
      <c r="C14" s="12" t="s">
        <v>17</v>
      </c>
      <c r="D14" s="12" t="s">
        <v>18</v>
      </c>
      <c r="E14" s="12" t="s">
        <v>19</v>
      </c>
      <c r="F14" s="12" t="s">
        <v>20</v>
      </c>
      <c r="G14" s="12"/>
      <c r="H14" s="12"/>
      <c r="I14" s="12"/>
      <c r="J14" s="11" t="s">
        <v>21</v>
      </c>
      <c r="K14" s="12" t="s">
        <v>22</v>
      </c>
      <c r="L14" s="10" t="s">
        <v>23</v>
      </c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9" t="s">
        <v>24</v>
      </c>
      <c r="AB14" s="8" t="s">
        <v>25</v>
      </c>
      <c r="AC14" s="12" t="s">
        <v>26</v>
      </c>
      <c r="AD14" s="7" t="s">
        <v>27</v>
      </c>
    </row>
    <row r="15" spans="1:30" ht="28.5" customHeight="1" x14ac:dyDescent="0.2">
      <c r="A15" s="12"/>
      <c r="B15" s="12"/>
      <c r="C15" s="12"/>
      <c r="D15" s="12"/>
      <c r="E15" s="12"/>
      <c r="F15" s="12" t="s">
        <v>28</v>
      </c>
      <c r="G15" s="12" t="s">
        <v>29</v>
      </c>
      <c r="H15" s="12" t="s">
        <v>30</v>
      </c>
      <c r="I15" s="12" t="s">
        <v>31</v>
      </c>
      <c r="J15" s="11"/>
      <c r="K15" s="11"/>
      <c r="L15" s="6" t="s">
        <v>32</v>
      </c>
      <c r="M15" s="6"/>
      <c r="N15" s="6"/>
      <c r="O15" s="6"/>
      <c r="P15" s="6"/>
      <c r="Q15" s="6" t="s">
        <v>33</v>
      </c>
      <c r="R15" s="6"/>
      <c r="S15" s="6"/>
      <c r="T15" s="6"/>
      <c r="U15" s="6"/>
      <c r="V15" s="12" t="s">
        <v>34</v>
      </c>
      <c r="W15" s="12"/>
      <c r="X15" s="12"/>
      <c r="Y15" s="12"/>
      <c r="Z15" s="12"/>
      <c r="AA15" s="9"/>
      <c r="AB15" s="8"/>
      <c r="AC15" s="8"/>
      <c r="AD15" s="7"/>
    </row>
    <row r="16" spans="1:30" ht="52.5" customHeight="1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1"/>
      <c r="K16" s="11"/>
      <c r="L16" s="21" t="s">
        <v>35</v>
      </c>
      <c r="M16" s="21" t="s">
        <v>36</v>
      </c>
      <c r="N16" s="21" t="s">
        <v>37</v>
      </c>
      <c r="O16" s="21" t="s">
        <v>38</v>
      </c>
      <c r="P16" s="21" t="s">
        <v>39</v>
      </c>
      <c r="Q16" s="21" t="s">
        <v>40</v>
      </c>
      <c r="R16" s="21" t="s">
        <v>41</v>
      </c>
      <c r="S16" s="21" t="s">
        <v>42</v>
      </c>
      <c r="T16" s="21" t="s">
        <v>43</v>
      </c>
      <c r="U16" s="21" t="s">
        <v>44</v>
      </c>
      <c r="V16" s="21" t="s">
        <v>45</v>
      </c>
      <c r="W16" s="21" t="s">
        <v>46</v>
      </c>
      <c r="X16" s="21" t="s">
        <v>47</v>
      </c>
      <c r="Y16" s="21" t="s">
        <v>48</v>
      </c>
      <c r="Z16" s="21" t="s">
        <v>49</v>
      </c>
      <c r="AA16" s="9"/>
      <c r="AB16" s="8"/>
      <c r="AC16" s="8"/>
      <c r="AD16" s="7"/>
    </row>
    <row r="17" spans="1:30" s="26" customFormat="1" ht="15.75" customHeight="1" x14ac:dyDescent="0.2">
      <c r="A17" s="22">
        <v>1</v>
      </c>
      <c r="B17" s="23">
        <v>2</v>
      </c>
      <c r="C17" s="24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2" t="s">
        <v>50</v>
      </c>
      <c r="M17" s="22" t="s">
        <v>51</v>
      </c>
      <c r="N17" s="22" t="s">
        <v>52</v>
      </c>
      <c r="O17" s="22" t="s">
        <v>53</v>
      </c>
      <c r="P17" s="22" t="s">
        <v>54</v>
      </c>
      <c r="Q17" s="22" t="s">
        <v>55</v>
      </c>
      <c r="R17" s="22" t="s">
        <v>56</v>
      </c>
      <c r="S17" s="22" t="s">
        <v>57</v>
      </c>
      <c r="T17" s="22" t="s">
        <v>58</v>
      </c>
      <c r="U17" s="22" t="s">
        <v>59</v>
      </c>
      <c r="V17" s="22" t="s">
        <v>60</v>
      </c>
      <c r="W17" s="22" t="s">
        <v>61</v>
      </c>
      <c r="X17" s="22" t="s">
        <v>62</v>
      </c>
      <c r="Y17" s="22" t="s">
        <v>63</v>
      </c>
      <c r="Z17" s="22" t="s">
        <v>64</v>
      </c>
      <c r="AA17" s="25">
        <v>13</v>
      </c>
      <c r="AB17" s="25">
        <v>14</v>
      </c>
      <c r="AC17" s="25">
        <v>15</v>
      </c>
      <c r="AD17" s="25">
        <v>16</v>
      </c>
    </row>
    <row r="18" spans="1:30" ht="34.5" customHeight="1" x14ac:dyDescent="0.2">
      <c r="A18" s="27">
        <v>1</v>
      </c>
      <c r="B18" s="28"/>
      <c r="C18" s="29" t="s">
        <v>65</v>
      </c>
      <c r="D18" s="30" t="s">
        <v>66</v>
      </c>
      <c r="E18" s="31">
        <v>1014292.08</v>
      </c>
      <c r="F18" s="32"/>
      <c r="G18" s="31"/>
      <c r="H18" s="33"/>
      <c r="I18" s="33"/>
      <c r="J18" s="30"/>
      <c r="K18" s="31"/>
      <c r="L18" s="34">
        <v>0.3</v>
      </c>
      <c r="M18" s="34">
        <v>0.35</v>
      </c>
      <c r="N18" s="34">
        <v>0.3</v>
      </c>
      <c r="O18" s="35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7">
        <f t="shared" ref="AA18:AA23" si="0">COUNTIF(K18:Z18,"&gt;0")</f>
        <v>3</v>
      </c>
      <c r="AB18" s="38">
        <f t="shared" ref="AB18:AB23" si="1">CEILING(SUM(K18:Z18)/COUNTIF(K18:Z18,"&gt;0"),0.01)</f>
        <v>0.32</v>
      </c>
      <c r="AC18" s="38">
        <f t="shared" ref="AC18:AC23" si="2">AB18*E18</f>
        <v>324573.4656</v>
      </c>
      <c r="AD18" s="39">
        <f t="shared" ref="AD18:AD23" si="3">STDEV(K18:Z18)/AB18*100</f>
        <v>9.0210979560878997</v>
      </c>
    </row>
    <row r="19" spans="1:30" ht="34.5" customHeight="1" x14ac:dyDescent="0.2">
      <c r="A19" s="27">
        <v>2</v>
      </c>
      <c r="B19" s="28"/>
      <c r="C19" s="29" t="s">
        <v>67</v>
      </c>
      <c r="D19" s="30" t="s">
        <v>66</v>
      </c>
      <c r="E19" s="31">
        <v>377340.96</v>
      </c>
      <c r="F19" s="32"/>
      <c r="G19" s="31"/>
      <c r="H19" s="33"/>
      <c r="I19" s="33"/>
      <c r="J19" s="30"/>
      <c r="K19" s="31"/>
      <c r="L19" s="34">
        <v>0.5</v>
      </c>
      <c r="M19" s="34">
        <v>0.6</v>
      </c>
      <c r="N19" s="34">
        <v>0.6</v>
      </c>
      <c r="O19" s="35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7">
        <f t="shared" si="0"/>
        <v>3</v>
      </c>
      <c r="AB19" s="38">
        <f t="shared" si="1"/>
        <v>0.57000000000000006</v>
      </c>
      <c r="AC19" s="38">
        <f t="shared" si="2"/>
        <v>215084.34720000005</v>
      </c>
      <c r="AD19" s="39">
        <f t="shared" si="3"/>
        <v>10.128952091046063</v>
      </c>
    </row>
    <row r="20" spans="1:30" ht="34.5" customHeight="1" x14ac:dyDescent="0.2">
      <c r="A20" s="27">
        <v>3</v>
      </c>
      <c r="B20" s="28"/>
      <c r="C20" s="29" t="s">
        <v>68</v>
      </c>
      <c r="D20" s="30" t="s">
        <v>66</v>
      </c>
      <c r="E20" s="31">
        <v>121160</v>
      </c>
      <c r="F20" s="32"/>
      <c r="G20" s="31"/>
      <c r="H20" s="33"/>
      <c r="I20" s="33"/>
      <c r="J20" s="30"/>
      <c r="K20" s="31"/>
      <c r="L20" s="34">
        <v>0.5</v>
      </c>
      <c r="M20" s="34">
        <v>0.55000000000000004</v>
      </c>
      <c r="N20" s="34">
        <v>0.6</v>
      </c>
      <c r="O20" s="35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7">
        <f t="shared" si="0"/>
        <v>3</v>
      </c>
      <c r="AB20" s="38">
        <f t="shared" si="1"/>
        <v>0.55000000000000004</v>
      </c>
      <c r="AC20" s="38">
        <f t="shared" si="2"/>
        <v>66638</v>
      </c>
      <c r="AD20" s="39">
        <f t="shared" si="3"/>
        <v>9.0909090909090882</v>
      </c>
    </row>
    <row r="21" spans="1:30" ht="34.5" customHeight="1" x14ac:dyDescent="0.2">
      <c r="A21" s="27">
        <v>4</v>
      </c>
      <c r="B21" s="28"/>
      <c r="C21" s="29" t="s">
        <v>69</v>
      </c>
      <c r="D21" s="30" t="s">
        <v>70</v>
      </c>
      <c r="E21" s="31">
        <v>470</v>
      </c>
      <c r="F21" s="32"/>
      <c r="G21" s="31"/>
      <c r="H21" s="33"/>
      <c r="I21" s="33"/>
      <c r="J21" s="30"/>
      <c r="K21" s="31"/>
      <c r="L21" s="34">
        <v>100</v>
      </c>
      <c r="M21" s="34">
        <v>150</v>
      </c>
      <c r="N21" s="34">
        <v>150</v>
      </c>
      <c r="O21" s="35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7">
        <f t="shared" si="0"/>
        <v>3</v>
      </c>
      <c r="AB21" s="38">
        <f t="shared" si="1"/>
        <v>133.34</v>
      </c>
      <c r="AC21" s="38">
        <f t="shared" si="2"/>
        <v>62669.8</v>
      </c>
      <c r="AD21" s="39">
        <f t="shared" si="3"/>
        <v>21.649552616980099</v>
      </c>
    </row>
    <row r="22" spans="1:30" ht="34.5" customHeight="1" x14ac:dyDescent="0.2">
      <c r="A22" s="27">
        <v>5</v>
      </c>
      <c r="B22" s="28"/>
      <c r="C22" s="29" t="s">
        <v>71</v>
      </c>
      <c r="D22" s="30" t="s">
        <v>70</v>
      </c>
      <c r="E22" s="31">
        <v>282</v>
      </c>
      <c r="F22" s="32"/>
      <c r="G22" s="31"/>
      <c r="H22" s="33"/>
      <c r="I22" s="33"/>
      <c r="J22" s="30"/>
      <c r="K22" s="31"/>
      <c r="L22" s="34">
        <v>100</v>
      </c>
      <c r="M22" s="34">
        <v>150</v>
      </c>
      <c r="N22" s="34">
        <v>150</v>
      </c>
      <c r="O22" s="35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7">
        <f t="shared" si="0"/>
        <v>3</v>
      </c>
      <c r="AB22" s="38">
        <f t="shared" si="1"/>
        <v>133.34</v>
      </c>
      <c r="AC22" s="38">
        <f t="shared" si="2"/>
        <v>37601.879999999997</v>
      </c>
      <c r="AD22" s="39">
        <f t="shared" si="3"/>
        <v>21.649552616980099</v>
      </c>
    </row>
    <row r="23" spans="1:30" ht="34.5" customHeight="1" x14ac:dyDescent="0.2">
      <c r="A23" s="27">
        <v>6</v>
      </c>
      <c r="B23" s="28"/>
      <c r="C23" s="29" t="s">
        <v>72</v>
      </c>
      <c r="D23" s="30" t="s">
        <v>70</v>
      </c>
      <c r="E23" s="31">
        <v>1410</v>
      </c>
      <c r="F23" s="32"/>
      <c r="G23" s="31"/>
      <c r="H23" s="33"/>
      <c r="I23" s="33"/>
      <c r="J23" s="30"/>
      <c r="K23" s="31"/>
      <c r="L23" s="34">
        <v>100</v>
      </c>
      <c r="M23" s="34">
        <v>150</v>
      </c>
      <c r="N23" s="34">
        <v>150</v>
      </c>
      <c r="O23" s="35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7">
        <f t="shared" si="0"/>
        <v>3</v>
      </c>
      <c r="AB23" s="38">
        <f t="shared" si="1"/>
        <v>133.34</v>
      </c>
      <c r="AC23" s="38">
        <f t="shared" si="2"/>
        <v>188009.4</v>
      </c>
      <c r="AD23" s="39">
        <f t="shared" si="3"/>
        <v>21.649552616980099</v>
      </c>
    </row>
    <row r="24" spans="1:30" ht="24" customHeight="1" x14ac:dyDescent="0.2">
      <c r="A24" s="40"/>
      <c r="B24" s="41"/>
      <c r="C24" s="5" t="s">
        <v>73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3"/>
      <c r="AC24" s="43">
        <f>SUM(AC18:AC23)</f>
        <v>894576.89280000015</v>
      </c>
      <c r="AD24" s="44"/>
    </row>
    <row r="25" spans="1:30" ht="13.5" customHeight="1" x14ac:dyDescent="0.2"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6"/>
    </row>
    <row r="26" spans="1:30" s="47" customFormat="1" ht="13.5" customHeight="1" x14ac:dyDescent="0.2">
      <c r="C26" s="47" t="s">
        <v>74</v>
      </c>
    </row>
    <row r="27" spans="1:30" ht="13.5" customHeight="1" x14ac:dyDescent="0.2">
      <c r="L27" s="48"/>
    </row>
    <row r="28" spans="1:30" s="49" customFormat="1" ht="13.5" customHeight="1" x14ac:dyDescent="0.25">
      <c r="C28" s="50" t="s">
        <v>75</v>
      </c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</row>
    <row r="29" spans="1:30" s="49" customFormat="1" ht="13.5" customHeight="1" x14ac:dyDescent="0.25"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</row>
    <row r="30" spans="1:30" s="49" customFormat="1" ht="13.5" customHeight="1" x14ac:dyDescent="0.25">
      <c r="C30" s="51">
        <v>44950</v>
      </c>
      <c r="D30" s="52"/>
      <c r="E30" s="52"/>
      <c r="F30" s="4" t="s">
        <v>76</v>
      </c>
      <c r="G30" s="4"/>
      <c r="H30" s="4"/>
      <c r="I30" s="4"/>
      <c r="J30" s="4"/>
      <c r="K30" s="53"/>
      <c r="L30" s="4"/>
      <c r="M30" s="4"/>
      <c r="N30" s="4"/>
      <c r="O30" s="54"/>
      <c r="P30" s="54"/>
      <c r="Q30" s="15"/>
      <c r="R30" s="15"/>
      <c r="S30" s="15"/>
      <c r="T30" s="15"/>
      <c r="U30" s="15"/>
      <c r="V30" s="3" t="s">
        <v>77</v>
      </c>
      <c r="W30" s="3"/>
      <c r="X30" s="3"/>
      <c r="Y30" s="3"/>
      <c r="Z30" s="3"/>
      <c r="AA30" s="3"/>
      <c r="AB30" s="3"/>
      <c r="AC30" s="55"/>
    </row>
    <row r="31" spans="1:30" s="49" customFormat="1" ht="13.5" customHeight="1" x14ac:dyDescent="0.25">
      <c r="C31" s="56" t="s">
        <v>78</v>
      </c>
      <c r="D31" s="52"/>
      <c r="E31" s="52"/>
      <c r="F31" s="2" t="s">
        <v>79</v>
      </c>
      <c r="G31" s="2"/>
      <c r="H31" s="2"/>
      <c r="I31" s="2"/>
      <c r="J31" s="2"/>
      <c r="K31" s="15"/>
      <c r="L31" s="1" t="s">
        <v>80</v>
      </c>
      <c r="M31" s="1"/>
      <c r="N31" s="1"/>
      <c r="O31" s="54"/>
      <c r="P31" s="54"/>
      <c r="Q31" s="15"/>
      <c r="R31" s="15"/>
      <c r="S31" s="15"/>
      <c r="T31" s="15"/>
      <c r="U31" s="15"/>
      <c r="V31" s="2"/>
      <c r="W31" s="2"/>
      <c r="X31" s="2"/>
      <c r="Y31" s="2"/>
      <c r="Z31" s="2"/>
      <c r="AA31" s="2"/>
      <c r="AB31" s="2"/>
    </row>
    <row r="32" spans="1:30" ht="13.5" customHeight="1" x14ac:dyDescent="0.2">
      <c r="C32" s="57"/>
    </row>
    <row r="33" spans="3:30" ht="13.5" customHeight="1" x14ac:dyDescent="0.2">
      <c r="C33" s="50" t="s">
        <v>81</v>
      </c>
    </row>
    <row r="34" spans="3:30" ht="13.5" customHeight="1" x14ac:dyDescent="0.2"/>
    <row r="35" spans="3:30" x14ac:dyDescent="0.2">
      <c r="C35" s="51"/>
      <c r="D35" s="52"/>
      <c r="E35" s="52"/>
      <c r="F35" s="4" t="s">
        <v>82</v>
      </c>
      <c r="G35" s="4"/>
      <c r="H35" s="4"/>
      <c r="I35" s="4"/>
      <c r="J35" s="4"/>
      <c r="K35" s="53"/>
      <c r="L35" s="4"/>
      <c r="M35" s="4"/>
      <c r="N35" s="4"/>
      <c r="O35" s="54"/>
      <c r="P35" s="54"/>
      <c r="V35" s="3" t="s">
        <v>83</v>
      </c>
      <c r="W35" s="3"/>
      <c r="X35" s="3"/>
      <c r="Y35" s="3"/>
      <c r="Z35" s="3"/>
      <c r="AA35" s="3"/>
      <c r="AB35" s="3"/>
    </row>
    <row r="36" spans="3:30" x14ac:dyDescent="0.2">
      <c r="C36" s="56" t="s">
        <v>78</v>
      </c>
      <c r="D36" s="52"/>
      <c r="E36" s="52"/>
      <c r="F36" s="2" t="s">
        <v>79</v>
      </c>
      <c r="G36" s="2"/>
      <c r="H36" s="2"/>
      <c r="I36" s="2"/>
      <c r="J36" s="2"/>
      <c r="L36" s="1" t="s">
        <v>80</v>
      </c>
      <c r="M36" s="1"/>
      <c r="N36" s="1"/>
      <c r="O36" s="54"/>
      <c r="P36" s="54"/>
      <c r="V36" s="2"/>
      <c r="W36" s="2"/>
      <c r="X36" s="2"/>
      <c r="Y36" s="2"/>
      <c r="Z36" s="2"/>
      <c r="AA36" s="2"/>
      <c r="AB36" s="2"/>
    </row>
    <row r="39" spans="3:30" x14ac:dyDescent="0.2">
      <c r="C39" s="50" t="s">
        <v>84</v>
      </c>
    </row>
    <row r="41" spans="3:30" x14ac:dyDescent="0.2"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</sheetData>
  <mergeCells count="42">
    <mergeCell ref="C41:AD41"/>
    <mergeCell ref="F35:J35"/>
    <mergeCell ref="L35:N35"/>
    <mergeCell ref="V35:AB35"/>
    <mergeCell ref="F36:J36"/>
    <mergeCell ref="L36:N36"/>
    <mergeCell ref="V36:AB36"/>
    <mergeCell ref="C24:M24"/>
    <mergeCell ref="F30:J30"/>
    <mergeCell ref="L30:N30"/>
    <mergeCell ref="V30:AB30"/>
    <mergeCell ref="F31:J31"/>
    <mergeCell ref="L31:N31"/>
    <mergeCell ref="V31:AB31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75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2</cp:revision>
  <cp:lastPrinted>2019-10-25T15:15:52Z</cp:lastPrinted>
  <dcterms:created xsi:type="dcterms:W3CDTF">1996-10-08T23:32:33Z</dcterms:created>
  <dcterms:modified xsi:type="dcterms:W3CDTF">2023-02-08T05:56:52Z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